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80" yWindow="320" windowWidth="14300" windowHeight="8520" firstSheet="4" activeTab="4"/>
  </bookViews>
  <sheets>
    <sheet name="Général" sheetId="1" r:id="rId1"/>
    <sheet name="Janvier 2013" sheetId="2" r:id="rId2"/>
    <sheet name="Février 2013" sheetId="3" r:id="rId3"/>
    <sheet name="Mars 2013" sheetId="4" r:id="rId4"/>
    <sheet name="Bilan Financier 2014" sheetId="5" r:id="rId5"/>
    <sheet name="Appréciation des clients 2014" sheetId="14" r:id="rId6"/>
  </sheets>
  <calcPr calcId="145621"/>
</workbook>
</file>

<file path=xl/calcChain.xml><?xml version="1.0" encoding="utf-8"?>
<calcChain xmlns="http://schemas.openxmlformats.org/spreadsheetml/2006/main">
  <c r="J3" i="5" l="1"/>
  <c r="J4" i="5"/>
  <c r="J5" i="5"/>
  <c r="J6" i="5"/>
  <c r="J7" i="5"/>
  <c r="J8" i="5"/>
  <c r="J9" i="5"/>
  <c r="J2" i="5"/>
  <c r="I10" i="5"/>
  <c r="H10" i="5"/>
  <c r="G10" i="5"/>
  <c r="F10" i="5"/>
  <c r="E10" i="5"/>
  <c r="D10" i="5"/>
  <c r="C10" i="5"/>
  <c r="B10" i="5"/>
  <c r="J10" i="5" l="1"/>
  <c r="O3" i="1"/>
  <c r="O4" i="1"/>
  <c r="O5" i="1"/>
  <c r="O6" i="1"/>
  <c r="O7" i="1"/>
  <c r="O8" i="1"/>
  <c r="O9" i="1"/>
  <c r="O10" i="1"/>
  <c r="O11" i="1"/>
  <c r="O12" i="1"/>
  <c r="O13" i="1"/>
  <c r="C14" i="1"/>
  <c r="D14" i="1"/>
  <c r="E14" i="1"/>
  <c r="F14" i="1"/>
  <c r="G14" i="1"/>
  <c r="H14" i="1"/>
  <c r="I14" i="1"/>
  <c r="J14" i="1"/>
  <c r="K14" i="1"/>
  <c r="L14" i="1"/>
  <c r="M14" i="1"/>
  <c r="N14" i="1"/>
  <c r="B14" i="1"/>
  <c r="O2" i="1"/>
  <c r="D3" i="3"/>
  <c r="M3" i="4"/>
  <c r="L3" i="4"/>
  <c r="K3" i="4"/>
  <c r="J3" i="4"/>
  <c r="I3" i="4"/>
  <c r="H3" i="4"/>
  <c r="G3" i="4"/>
  <c r="F3" i="4"/>
  <c r="E3" i="4"/>
  <c r="D3" i="4"/>
  <c r="C3" i="4"/>
  <c r="B3" i="4"/>
  <c r="M3" i="3"/>
  <c r="L3" i="3"/>
  <c r="K3" i="3"/>
  <c r="J3" i="3"/>
  <c r="I3" i="3"/>
  <c r="H3" i="3"/>
  <c r="G3" i="3"/>
  <c r="F3" i="3"/>
  <c r="E3" i="3"/>
  <c r="C3" i="3"/>
  <c r="E3" i="2"/>
  <c r="F3" i="2"/>
  <c r="G3" i="2"/>
  <c r="H3" i="2"/>
  <c r="I3" i="2"/>
  <c r="J3" i="2"/>
  <c r="K3" i="2"/>
  <c r="L3" i="2"/>
  <c r="M3" i="2"/>
  <c r="D3" i="2"/>
  <c r="C3" i="2"/>
  <c r="B3" i="2"/>
  <c r="O14" i="1" l="1"/>
</calcChain>
</file>

<file path=xl/sharedStrings.xml><?xml version="1.0" encoding="utf-8"?>
<sst xmlns="http://schemas.openxmlformats.org/spreadsheetml/2006/main" count="190" uniqueCount="130">
  <si>
    <t>Mois</t>
  </si>
  <si>
    <t>CA général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</si>
  <si>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</si>
  <si>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</si>
  <si>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</si>
  <si>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</si>
  <si>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</si>
  <si>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</si>
  <si>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</si>
  <si>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</si>
  <si>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</si>
  <si>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</si>
  <si>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</si>
  <si>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</si>
  <si>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Total année</t>
  </si>
  <si>
    <t>Recette Prestataire Restaurant Chez Tante Ursule</t>
  </si>
  <si>
    <t>Recette Prestataire Restaurant Le Mai Nuna</t>
  </si>
  <si>
    <t>Recette Prestataire Restaurant Le Chantecler</t>
  </si>
  <si>
    <t xml:space="preserve">Recette Prestataire Atelier du Makhila </t>
  </si>
  <si>
    <t>Recette Prestataire Ferme Harizkazuia</t>
  </si>
  <si>
    <t>Nombre de groupes</t>
  </si>
  <si>
    <t>Recette Prestataire Musée Arnaga</t>
  </si>
  <si>
    <t>Recette Prestataire OT Espelette</t>
  </si>
  <si>
    <t>Recette Prestataire Confrérie du Gâteau Basque</t>
  </si>
  <si>
    <r>
      <t xml:space="preserve">Recette Prestataire Chocolaterie Musée Puyodebat </t>
    </r>
    <r>
      <rPr>
        <b/>
        <sz val="11"/>
        <color rgb="FFFF0000"/>
        <rFont val="Calibri"/>
        <family val="2"/>
        <scheme val="minor"/>
      </rPr>
      <t xml:space="preserve">(Gratuit) </t>
    </r>
  </si>
  <si>
    <t>Nombre de participants</t>
  </si>
  <si>
    <t xml:space="preserve">Nom du groupe / Date </t>
  </si>
  <si>
    <t>Commission OT Cambo</t>
  </si>
  <si>
    <t>Commissions OT Cambo</t>
  </si>
  <si>
    <r>
      <t xml:space="preserve">Recette Prestataire Atelier du Piment d'Espelette </t>
    </r>
    <r>
      <rPr>
        <b/>
        <sz val="11"/>
        <color rgb="FFFF0000"/>
        <rFont val="Calibri"/>
        <family val="2"/>
        <scheme val="minor"/>
      </rPr>
      <t xml:space="preserve">(Gratuit) </t>
    </r>
  </si>
  <si>
    <t>Total mois</t>
  </si>
  <si>
    <r>
      <t xml:space="preserve">Recette Prestataire Atelier du Piment d'Espelette </t>
    </r>
    <r>
      <rPr>
        <b/>
        <sz val="11"/>
        <color rgb="FFFF0000"/>
        <rFont val="Calibri"/>
        <family val="2"/>
        <scheme val="minor"/>
      </rPr>
      <t>(Gratuit)</t>
    </r>
    <r>
      <rPr>
        <b/>
        <sz val="11"/>
        <color theme="1"/>
        <rFont val="Calibri"/>
        <family val="2"/>
        <scheme val="minor"/>
      </rPr>
      <t xml:space="preserve"> </t>
    </r>
  </si>
  <si>
    <t>Nom du client</t>
  </si>
  <si>
    <t xml:space="preserve">Total </t>
  </si>
  <si>
    <t>Recette Prestataire Confrérie du Gâteau basque</t>
  </si>
  <si>
    <t>Qu’avez-vous pensé du repas du dimanche midi</t>
  </si>
  <si>
    <t xml:space="preserve">Qu’avez-vous pensé du concert du choeur d’hommes le dimanche après midi à l’église </t>
  </si>
  <si>
    <t xml:space="preserve">Nom du client / Hébergeur </t>
  </si>
  <si>
    <t xml:space="preserve">Qu’avez-vous pensé de votre hébergement
(Accueil, Chambre, Petit-déjeuner ?)
</t>
  </si>
  <si>
    <t xml:space="preserve">Qu’avez-vous pensé de votre repas chez l’hébergeur
Le samedi soir 
(formule Nuit/Diner/PD uniquement)
</t>
  </si>
  <si>
    <t xml:space="preserve">Qu’avez-vous pensé de l’Ambiance générale
de la Fête le dimanche
</t>
  </si>
  <si>
    <t>Les documents fournis par l’Office de Tourisme (plan de la ville, programme fête vous ont-ils été utiles ?</t>
  </si>
  <si>
    <t>Avez-vous des remarques/ suggestions ?</t>
  </si>
  <si>
    <t xml:space="preserve">Que pensez-vous du rapport qualité-prix ?
Très bon ?
Bon ?
moyennement bon ?
pas du tout bon.
</t>
  </si>
  <si>
    <t xml:space="preserve">Recette Prestataire Chœur d'hommes Oldarra </t>
  </si>
  <si>
    <t>ROBLES</t>
  </si>
  <si>
    <t>Recette Prestataire Hôtel Du Chêne</t>
  </si>
  <si>
    <t>Recette Prestataire Hôtel Laurent Rodriguez</t>
  </si>
  <si>
    <t>Recette Prestataire Hôtel Chez Jérôme</t>
  </si>
  <si>
    <t>Recette Prestataire Hostellerie du Parc</t>
  </si>
  <si>
    <t>Recette Prestataire Chambre d'hôtes Ithurry Borgeais</t>
  </si>
  <si>
    <t>KURZAWA</t>
  </si>
  <si>
    <t>DUCASSE</t>
  </si>
  <si>
    <t>DABOS</t>
  </si>
  <si>
    <t>BLOUIN</t>
  </si>
  <si>
    <t>DELPUCH</t>
  </si>
  <si>
    <t>LABORDE</t>
  </si>
  <si>
    <t>LAJOURNADE</t>
  </si>
  <si>
    <t xml:space="preserve">DABOS /
HOTEL  LAURENT RODRIGUEZ
</t>
  </si>
  <si>
    <t xml:space="preserve">LAJOURNADE/ CHAMBRE D'HOTES ITHURRY BORGEAIS </t>
  </si>
  <si>
    <t>LABORDE / HOTEL CHEZ JEROME</t>
  </si>
  <si>
    <t>DELPUCH / HOSTELLERIE DU PARC</t>
  </si>
  <si>
    <t xml:space="preserve"> BLOUIN / HOSTELLERIE DU PARC</t>
  </si>
  <si>
    <t>KURZAWA / HOTEL DU CHENE</t>
  </si>
  <si>
    <t>ROBLES / HOTEL DU CHENE</t>
  </si>
  <si>
    <t>DUCASSE / HOTEL DU CHENE</t>
  </si>
  <si>
    <t>Souhaitez vous revenir l'année prochaine dans le cadre de ce weekend gourmand ?</t>
  </si>
  <si>
    <t xml:space="preserve">Avez-vous utilisé nos suggestions libres pour la journée du samedi ?
(Rando gourmande, thermes, Arnaga, Puyodebat, Ateliers gourmands)
</t>
  </si>
  <si>
    <t>Repas parfait</t>
  </si>
  <si>
    <t>Très bien</t>
  </si>
  <si>
    <t>Oui, ont fait la rando gourmande le samedi matin. 
Ont visité la Villa Arnaga et la chocolaterie</t>
  </si>
  <si>
    <t>Hôtel très bien,, tout est neuf, Accueil très agréable. "Mr et Mme Rodriguez  sont d'une grande amabilité"</t>
  </si>
  <si>
    <t>La piperade est un peu acide. Trop cher par rapport au menu proposé, Mais correct tout de même,  
Voisins de table très sympas, repas convivial</t>
  </si>
  <si>
    <t>Tout est très bien, 
Super weekend  à recommencer!!!</t>
  </si>
  <si>
    <t>Repas très bien préparé</t>
  </si>
  <si>
    <t>Hôtel très bien, Bon accueil,
Petit bémol peut être : le petit déjeuner n'est peut être pas assez copieux. Mais bon c'est vraiment un détail!!</t>
  </si>
  <si>
    <t>Repas très bien, et copieux</t>
  </si>
  <si>
    <t>c'était très bien</t>
  </si>
  <si>
    <t>ont  bien apprécié le concert</t>
  </si>
  <si>
    <t>"Pour nous tout était très bien ", 
"On a fait une cure de gâteaux basques"</t>
  </si>
  <si>
    <t>RAS</t>
  </si>
  <si>
    <t>Bon</t>
  </si>
  <si>
    <t>Oui ont fait la rando gourmande, n'ont pas visité arnaga ni la chocolaterie, Ils  se sont baladés dans la ville</t>
  </si>
  <si>
    <t>Chambre d'hôtes très bien, Propriétaire très gentille, Petit déjeuner correct</t>
  </si>
  <si>
    <t xml:space="preserve">Très bien , </t>
  </si>
  <si>
    <t>sont arrivés samedi après midi, après être allés à la chambre d'hôtes : promenade dans cambo puis Dancharia</t>
  </si>
  <si>
    <t xml:space="preserve">Très sympa 
"ça nous change de tous les jours" (défilé des confréries, bandas, stands, achats de gâteauxc Basques)
</t>
  </si>
  <si>
    <t xml:space="preserve">Très Bon
</t>
  </si>
  <si>
    <t>L'intitulé de la randonnée est à changer. Ne plus mettre "Rando-balade" mais Rando!! Car s'attendait à une balade dans la ville
sinon RAS</t>
  </si>
  <si>
    <t>Hôtel très bien,
les propriétaires sont très sympas, RAS sur l'hôtel</t>
  </si>
  <si>
    <t>très déçus car c'était exactement le même menu que le dimanche midi à la confrérie : ont demandé  à l'hôtel de changer le menu, Mr Caumont a refusé alors qu il a accepté de changer le menu à un autre client weekend gourmand avec un supplément de 8 euros ,  Le axoa  du dimanche midi à la confrérie était bien meilleur que celui de l'hôtel Du Chêne</t>
  </si>
  <si>
    <t>Correct</t>
  </si>
  <si>
    <t>ont passé quand même un bon weekend : mais trouve qu'il manque des stands  avec des objets du Pays basque : pas de makhila, pas de béret, 1 seul exposant d'espadrilles,,,,</t>
  </si>
  <si>
    <t>Non
ont commencé à se promener dans les rues le samedi après midi  et il s'est mis à pleuvoir</t>
  </si>
  <si>
    <t>oui</t>
  </si>
  <si>
    <t>Non rien à ajouter</t>
  </si>
  <si>
    <t>Ne sait pas mais ne pense pas car ils l'ont vu une fois et ils aiment bien changer d'endroits.</t>
  </si>
  <si>
    <t>Tout était parfait : chambre impeccable, couple charmant, ont été très bien reçus,
idem petit déj : il y avait tout ce qu'il fallait!</t>
  </si>
  <si>
    <t>ont très bien mangé!</t>
  </si>
  <si>
    <t>Rien à dire !
Repas bien, 
s'est régalé avec l'entrée Jambon / Piperade!</t>
  </si>
  <si>
    <t>N'ont pas pu assister au concert car ont repris la route à 16h (Madame travaillait le lendemain!)</t>
  </si>
  <si>
    <t>Très bon weekend 
"c'était parfait"</t>
  </si>
  <si>
    <t>a adoré la rando gourmande avec la météo idéale en plus!
L'après midi : ont viité Arnaga + la chocolaterie</t>
  </si>
  <si>
    <t xml:space="preserve">le samedi soir la ville est un peu morte! </t>
  </si>
  <si>
    <t>"On y retournera".
Chambre spacieuse, bonne literie. Très bon accueil, environnement sympa</t>
  </si>
  <si>
    <t>Très bien mangé</t>
  </si>
  <si>
    <t>Repas correct. Piperade pas géniale</t>
  </si>
  <si>
    <t>ont  beaucoup apprécié le concert</t>
  </si>
  <si>
    <t>c'est la 3ème qu'ils viennent!
Concert de l'harmonie super!! Adorables les trikis d'Espelette!</t>
  </si>
  <si>
    <t>n'ont pas utilisé nos suggestions par manque de temps : sont allés à Dancharia le samedi après midi</t>
  </si>
  <si>
    <t>"à refaire l'année prochaine"
À recontacter l'année prochaine</t>
  </si>
  <si>
    <t>Parfait!!</t>
  </si>
  <si>
    <t>Parfait!!
Les propriétaires sont des gens charmants!!</t>
  </si>
  <si>
    <t>Bien mais regrette le fait de ne pas avoir pu discuter avec les gens du cru  :étaient placés à côté d'un groupe de 3ème âge</t>
  </si>
  <si>
    <t>N'ont pas pu assister au concert car d'autres obligations</t>
  </si>
  <si>
    <t>Ambiance très sympa. Qualité des stands d'artisans,
Weekend extraordinaire à tous niveaux</t>
  </si>
  <si>
    <t>ont été visité la villa Arnaga</t>
  </si>
  <si>
    <t xml:space="preserve">Oui peut être, ne sait pas pour l'instant  car ils sont malades tous les deux.
A recontacter quand même l'année prochaine, </t>
  </si>
  <si>
    <t>Rien à dire. Tout est correct</t>
  </si>
  <si>
    <t>Repas très très bon</t>
  </si>
  <si>
    <t>Très bien , champêtre, convivial</t>
  </si>
  <si>
    <t>Magnifique!!!!!</t>
  </si>
  <si>
    <t>Très bien, ne connaissait pas la fête : beaucoup d'exposants très variés
A refaire l'année prochaine!!</t>
  </si>
  <si>
    <t>ont été visité la villa Arnaga : Très beau, les jardins sont très plaisants</t>
  </si>
  <si>
    <t>RAS 
Que du positif!!
Attention à ce que le menu du samedi soir ne soit pas le même que celui du dimanche midi</t>
  </si>
  <si>
    <t>Ne pas les recontacter car ils vont venir s'installer dans la région,</t>
  </si>
  <si>
    <t>Oui, pourquoi pas?
A recontacter quand même l'année prochaine,</t>
  </si>
  <si>
    <t>Oui,  pourquoi pas?
A recontacter quand même l'année prochaine,</t>
  </si>
  <si>
    <t>Oui, reviendront surement avec des amis. 
A recontacter l'année prochaine</t>
  </si>
  <si>
    <t>Oui 
A recontacter l'année prochaine,
"Nous sommes prêts à revenir"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</si>
</sst>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0" borderId="4" xfId="0" applyBorder="1"/>
    <xf numFmtId="0" fontId="0" fillId="2" borderId="1" xfId="0" applyFill="1" applyBorder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 wrapText="1"/>
    </xf>
    <xf numFmtId="0" fontId="1" fillId="0" borderId="5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5" xfId="0" applyFont="1" applyFill="1" applyBorder="1"/>
    <xf numFmtId="0" fontId="0" fillId="3" borderId="1" xfId="0" applyFill="1" applyBorder="1"/>
    <xf numFmtId="0" fontId="0" fillId="0" borderId="4" xfId="0" applyFont="1" applyBorder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2" borderId="1" xfId="0" applyFont="1" applyFill="1" applyBorder="1" applyAlignment="1">
      <alignment horizontal="center" vertical="top" wrapText="1"/>
    </xf>
    <xf numFmtId="0" fontId="0" fillId="3" borderId="4" xfId="0" applyFont="1" applyFill="1" applyBorder="1" applyAlignment="1">
      <alignment horizontal="right" vertical="top"/>
    </xf>
    <xf numFmtId="0" fontId="0" fillId="3" borderId="4" xfId="0" applyFont="1" applyFill="1" applyBorder="1" applyAlignment="1">
      <alignment horizontal="right" vertical="top" wrapText="1"/>
    </xf>
    <xf numFmtId="0" fontId="0" fillId="3" borderId="4" xfId="0" applyFont="1" applyFill="1" applyBorder="1" applyAlignment="1">
      <alignment horizontal="right"/>
    </xf>
    <xf numFmtId="0" fontId="1" fillId="3" borderId="4" xfId="0" applyFont="1" applyFill="1" applyBorder="1" applyAlignment="1">
      <alignment horizontal="right" vertical="top" wrapText="1"/>
    </xf>
    <xf numFmtId="0" fontId="0" fillId="0" borderId="1" xfId="0" applyFont="1" applyBorder="1" applyAlignment="1">
      <alignment horizontal="left" vertical="top" wrapText="1"/>
    </xf>
    <xf numFmtId="0" fontId="0" fillId="3" borderId="1" xfId="0" applyFont="1" applyFill="1" applyBorder="1" applyAlignment="1">
      <alignment horizontal="right"/>
    </xf>
    <xf numFmtId="0" fontId="0" fillId="3" borderId="1" xfId="0" applyFont="1" applyFill="1" applyBorder="1" applyAlignment="1">
      <alignment horizontal="right" vertical="top" wrapText="1"/>
    </xf>
    <xf numFmtId="0" fontId="0" fillId="0" borderId="6" xfId="0" applyFont="1" applyBorder="1" applyAlignment="1">
      <alignment horizontal="left" vertical="top" wrapText="1"/>
    </xf>
    <xf numFmtId="0" fontId="1" fillId="0" borderId="7" xfId="0" applyFont="1" applyBorder="1"/>
    <xf numFmtId="0" fontId="1" fillId="0" borderId="8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1" fillId="3" borderId="1" xfId="0" applyFont="1" applyFill="1" applyBorder="1" applyAlignment="1">
      <alignment horizontal="right" vertical="top" wrapText="1"/>
    </xf>
    <xf numFmtId="0" fontId="0" fillId="4" borderId="4" xfId="0" applyFont="1" applyFill="1" applyBorder="1" applyAlignment="1">
      <alignment horizontal="right"/>
    </xf>
    <xf numFmtId="0" fontId="0" fillId="4" borderId="4" xfId="0" applyFont="1" applyFill="1" applyBorder="1" applyAlignment="1">
      <alignment horizontal="right" vertical="top" wrapText="1"/>
    </xf>
    <xf numFmtId="0" fontId="0" fillId="4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center" vertical="top" wrapText="1"/>
    </xf>
    <xf numFmtId="0" fontId="0" fillId="3" borderId="1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workbookViewId="0">
      <selection activeCell="C10" sqref="C10"/>
    </sheetView>
  </sheetViews>
  <sheetFormatPr baseColWidth="10" defaultRowHeight="14.5" x14ac:dyDescent="0.35"/>
  <cols>
    <col min="2" max="2" width="12.453125" customWidth="1"/>
    <col min="3" max="3" width="12.54296875" customWidth="1"/>
    <col min="5" max="5" width="16" customWidth="1"/>
    <col min="6" max="6" width="16.1796875" customWidth="1"/>
    <col min="7" max="7" width="16.453125" customWidth="1"/>
    <col min="8" max="8" width="19.1796875" customWidth="1"/>
    <col min="9" max="9" width="14.453125" customWidth="1"/>
    <col min="10" max="10" width="16.54296875" customWidth="1"/>
    <col min="11" max="11" width="17.1796875" customWidth="1"/>
    <col min="12" max="12" width="19.81640625" customWidth="1"/>
    <col min="13" max="13" width="15.81640625" customWidth="1"/>
    <col min="14" max="14" width="20.1796875" customWidth="1"/>
    <col min="15" max="15" width="16.54296875" customWidth="1"/>
  </cols>
  <sheetData>
    <row r="1" spans="1:15" ht="72.75" customHeight="1" x14ac:dyDescent="0.35">
      <c r="A1" s="5" t="s">
        <v>0</v>
      </c>
      <c r="B1" s="4" t="s">
        <v>20</v>
      </c>
      <c r="C1" s="4" t="s">
        <v>25</v>
      </c>
      <c r="D1" s="5" t="s">
        <v>1</v>
      </c>
      <c r="E1" s="4" t="s">
        <v>15</v>
      </c>
      <c r="F1" s="4" t="s">
        <v>17</v>
      </c>
      <c r="G1" s="4" t="s">
        <v>16</v>
      </c>
      <c r="H1" s="4" t="s">
        <v>24</v>
      </c>
      <c r="I1" s="4" t="s">
        <v>21</v>
      </c>
      <c r="J1" s="6" t="s">
        <v>19</v>
      </c>
      <c r="K1" s="6" t="s">
        <v>18</v>
      </c>
      <c r="L1" s="4" t="s">
        <v>29</v>
      </c>
      <c r="M1" s="6" t="s">
        <v>22</v>
      </c>
      <c r="N1" s="6" t="s">
        <v>23</v>
      </c>
      <c r="O1" s="6" t="s">
        <v>28</v>
      </c>
    </row>
    <row r="2" spans="1:15" x14ac:dyDescent="0.35">
      <c r="A2" s="1" t="s">
        <v>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>
        <f>D2-E2-F2-G2-H2-I2-J2-K2-L2-M2-N2</f>
        <v>0</v>
      </c>
    </row>
    <row r="3" spans="1:15" x14ac:dyDescent="0.35">
      <c r="A3" s="1" t="s">
        <v>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>
        <f t="shared" ref="O3:O13" si="0">D3-E3-F3-G3-H3-I3-J3-K3-L3-M3-N3</f>
        <v>0</v>
      </c>
    </row>
    <row r="4" spans="1:15" x14ac:dyDescent="0.35">
      <c r="A4" s="1" t="s">
        <v>4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>
        <f t="shared" si="0"/>
        <v>0</v>
      </c>
    </row>
    <row r="5" spans="1:15" x14ac:dyDescent="0.35">
      <c r="A5" s="1" t="s">
        <v>5</v>
      </c>
      <c r="B5" s="11">
        <v>1</v>
      </c>
      <c r="C5" s="11">
        <v>34</v>
      </c>
      <c r="D5" s="11">
        <v>986</v>
      </c>
      <c r="E5" s="3"/>
      <c r="F5" s="3"/>
      <c r="G5" s="11">
        <v>544</v>
      </c>
      <c r="H5" s="11">
        <v>0</v>
      </c>
      <c r="I5" s="11">
        <v>204</v>
      </c>
      <c r="J5" s="3"/>
      <c r="K5" s="3"/>
      <c r="L5" s="3"/>
      <c r="M5" s="3"/>
      <c r="N5" s="3"/>
      <c r="O5" s="11">
        <f t="shared" si="0"/>
        <v>238</v>
      </c>
    </row>
    <row r="6" spans="1:15" x14ac:dyDescent="0.35">
      <c r="A6" s="1" t="s">
        <v>6</v>
      </c>
      <c r="B6" s="1">
        <v>2</v>
      </c>
      <c r="C6" s="1">
        <v>87</v>
      </c>
      <c r="D6" s="1">
        <v>2949</v>
      </c>
      <c r="E6" s="1">
        <v>2061</v>
      </c>
      <c r="F6" s="3"/>
      <c r="G6" s="3"/>
      <c r="H6" s="1">
        <v>0</v>
      </c>
      <c r="I6" s="1">
        <v>492</v>
      </c>
      <c r="J6" s="3"/>
      <c r="K6" s="3"/>
      <c r="L6" s="1">
        <v>0</v>
      </c>
      <c r="M6" s="3"/>
      <c r="N6" s="3"/>
      <c r="O6" s="11">
        <f t="shared" si="0"/>
        <v>396</v>
      </c>
    </row>
    <row r="7" spans="1:15" x14ac:dyDescent="0.35">
      <c r="A7" s="1" t="s">
        <v>7</v>
      </c>
      <c r="B7" s="1">
        <v>1</v>
      </c>
      <c r="C7" s="1">
        <v>40</v>
      </c>
      <c r="D7" s="1">
        <v>1160</v>
      </c>
      <c r="E7" s="1">
        <v>720</v>
      </c>
      <c r="F7" s="3"/>
      <c r="G7" s="3"/>
      <c r="H7" s="1">
        <v>0</v>
      </c>
      <c r="I7" s="1">
        <v>240</v>
      </c>
      <c r="J7" s="3"/>
      <c r="K7" s="3"/>
      <c r="L7" s="3"/>
      <c r="M7" s="3"/>
      <c r="N7" s="3"/>
      <c r="O7" s="11">
        <f t="shared" si="0"/>
        <v>200</v>
      </c>
    </row>
    <row r="8" spans="1:15" x14ac:dyDescent="0.35">
      <c r="A8" s="1" t="s">
        <v>8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>
        <f t="shared" si="0"/>
        <v>0</v>
      </c>
    </row>
    <row r="9" spans="1:15" x14ac:dyDescent="0.35">
      <c r="A9" s="1" t="s">
        <v>9</v>
      </c>
      <c r="B9" s="1">
        <v>2</v>
      </c>
      <c r="C9" s="1">
        <v>48</v>
      </c>
      <c r="D9" s="1">
        <v>1344</v>
      </c>
      <c r="E9" s="3"/>
      <c r="F9" s="1">
        <v>408</v>
      </c>
      <c r="G9" s="1">
        <v>384</v>
      </c>
      <c r="H9" s="1">
        <v>0</v>
      </c>
      <c r="I9" s="1">
        <v>144</v>
      </c>
      <c r="J9" s="1">
        <v>48</v>
      </c>
      <c r="K9" s="3"/>
      <c r="L9" s="1">
        <v>0</v>
      </c>
      <c r="M9" s="1">
        <v>120</v>
      </c>
      <c r="N9" s="3"/>
      <c r="O9" s="11">
        <f t="shared" si="0"/>
        <v>240</v>
      </c>
    </row>
    <row r="10" spans="1:15" x14ac:dyDescent="0.35">
      <c r="A10" s="1" t="s">
        <v>10</v>
      </c>
      <c r="B10" s="1">
        <v>2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1">
        <f t="shared" si="0"/>
        <v>0</v>
      </c>
    </row>
    <row r="11" spans="1:15" x14ac:dyDescent="0.35">
      <c r="A11" s="1" t="s">
        <v>11</v>
      </c>
      <c r="B11" s="1">
        <v>1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1">
        <f t="shared" si="0"/>
        <v>0</v>
      </c>
    </row>
    <row r="12" spans="1:15" x14ac:dyDescent="0.35">
      <c r="A12" s="1" t="s">
        <v>12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1">
        <f t="shared" si="0"/>
        <v>0</v>
      </c>
    </row>
    <row r="13" spans="1:15" ht="15" thickBot="1" x14ac:dyDescent="0.4">
      <c r="A13" s="2" t="s">
        <v>13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11">
        <f t="shared" si="0"/>
        <v>0</v>
      </c>
    </row>
    <row r="14" spans="1:15" ht="15" thickBot="1" x14ac:dyDescent="0.4">
      <c r="A14" s="10" t="s">
        <v>14</v>
      </c>
      <c r="B14" s="8">
        <f>SUM(B2:B13)</f>
        <v>9</v>
      </c>
      <c r="C14" s="8">
        <f t="shared" ref="C14:N14" si="1">SUM(C2:C13)</f>
        <v>209</v>
      </c>
      <c r="D14" s="8">
        <f t="shared" si="1"/>
        <v>6439</v>
      </c>
      <c r="E14" s="8">
        <f t="shared" si="1"/>
        <v>2781</v>
      </c>
      <c r="F14" s="8">
        <f t="shared" si="1"/>
        <v>408</v>
      </c>
      <c r="G14" s="8">
        <f t="shared" si="1"/>
        <v>928</v>
      </c>
      <c r="H14" s="8">
        <f t="shared" si="1"/>
        <v>0</v>
      </c>
      <c r="I14" s="8">
        <f t="shared" si="1"/>
        <v>1080</v>
      </c>
      <c r="J14" s="8">
        <f t="shared" si="1"/>
        <v>48</v>
      </c>
      <c r="K14" s="8">
        <f t="shared" si="1"/>
        <v>0</v>
      </c>
      <c r="L14" s="8">
        <f t="shared" si="1"/>
        <v>0</v>
      </c>
      <c r="M14" s="8">
        <f t="shared" si="1"/>
        <v>120</v>
      </c>
      <c r="N14" s="8">
        <f t="shared" si="1"/>
        <v>0</v>
      </c>
      <c r="O14" s="9">
        <f>SUM(O2:O13)</f>
        <v>1074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"/>
  <sheetViews>
    <sheetView workbookViewId="0">
      <selection activeCell="K1" sqref="K1"/>
    </sheetView>
  </sheetViews>
  <sheetFormatPr baseColWidth="10" defaultRowHeight="14.5" x14ac:dyDescent="0.35"/>
  <cols>
    <col min="1" max="1" width="19.453125" customWidth="1"/>
    <col min="4" max="4" width="15.81640625" customWidth="1"/>
    <col min="14" max="14" width="12.453125" customWidth="1"/>
  </cols>
  <sheetData>
    <row r="1" spans="1:14" ht="87" x14ac:dyDescent="0.35">
      <c r="A1" s="4" t="s">
        <v>26</v>
      </c>
      <c r="B1" s="4" t="s">
        <v>25</v>
      </c>
      <c r="C1" s="5" t="s">
        <v>1</v>
      </c>
      <c r="D1" s="4" t="s">
        <v>15</v>
      </c>
      <c r="E1" s="4" t="s">
        <v>17</v>
      </c>
      <c r="F1" s="4" t="s">
        <v>16</v>
      </c>
      <c r="G1" s="4" t="s">
        <v>24</v>
      </c>
      <c r="H1" s="4" t="s">
        <v>21</v>
      </c>
      <c r="I1" s="6" t="s">
        <v>19</v>
      </c>
      <c r="J1" s="6" t="s">
        <v>18</v>
      </c>
      <c r="K1" s="4" t="s">
        <v>29</v>
      </c>
      <c r="L1" s="6" t="s">
        <v>22</v>
      </c>
      <c r="M1" s="6" t="s">
        <v>23</v>
      </c>
      <c r="N1" s="6" t="s">
        <v>27</v>
      </c>
    </row>
    <row r="2" spans="1:14" ht="15" thickBot="1" x14ac:dyDescent="0.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" thickBot="1" x14ac:dyDescent="0.4">
      <c r="A3" s="7" t="s">
        <v>30</v>
      </c>
      <c r="B3" s="8">
        <f t="shared" ref="B3:M3" si="0">SUM(B2:B2)</f>
        <v>0</v>
      </c>
      <c r="C3" s="8">
        <f t="shared" si="0"/>
        <v>0</v>
      </c>
      <c r="D3" s="8">
        <f t="shared" si="0"/>
        <v>0</v>
      </c>
      <c r="E3" s="8">
        <f t="shared" si="0"/>
        <v>0</v>
      </c>
      <c r="F3" s="8">
        <f t="shared" si="0"/>
        <v>0</v>
      </c>
      <c r="G3" s="8">
        <f t="shared" si="0"/>
        <v>0</v>
      </c>
      <c r="H3" s="8">
        <f t="shared" si="0"/>
        <v>0</v>
      </c>
      <c r="I3" s="8">
        <f t="shared" si="0"/>
        <v>0</v>
      </c>
      <c r="J3" s="8">
        <f t="shared" si="0"/>
        <v>0</v>
      </c>
      <c r="K3" s="8">
        <f t="shared" si="0"/>
        <v>0</v>
      </c>
      <c r="L3" s="8">
        <f t="shared" si="0"/>
        <v>0</v>
      </c>
      <c r="M3" s="8">
        <f t="shared" si="0"/>
        <v>0</v>
      </c>
      <c r="N3" s="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"/>
  <sheetViews>
    <sheetView workbookViewId="0">
      <selection activeCell="D12" sqref="D12"/>
    </sheetView>
  </sheetViews>
  <sheetFormatPr baseColWidth="10" defaultRowHeight="14.5" x14ac:dyDescent="0.35"/>
  <cols>
    <col min="1" max="1" width="19.453125" customWidth="1"/>
    <col min="4" max="4" width="15.81640625" customWidth="1"/>
    <col min="14" max="14" width="12.453125" customWidth="1"/>
  </cols>
  <sheetData>
    <row r="1" spans="1:14" ht="87" x14ac:dyDescent="0.35">
      <c r="A1" s="4" t="s">
        <v>26</v>
      </c>
      <c r="B1" s="4" t="s">
        <v>25</v>
      </c>
      <c r="C1" s="5" t="s">
        <v>1</v>
      </c>
      <c r="D1" s="4" t="s">
        <v>15</v>
      </c>
      <c r="E1" s="4" t="s">
        <v>17</v>
      </c>
      <c r="F1" s="4" t="s">
        <v>16</v>
      </c>
      <c r="G1" s="4" t="s">
        <v>24</v>
      </c>
      <c r="H1" s="4" t="s">
        <v>21</v>
      </c>
      <c r="I1" s="6" t="s">
        <v>19</v>
      </c>
      <c r="J1" s="6" t="s">
        <v>18</v>
      </c>
      <c r="K1" s="4" t="s">
        <v>29</v>
      </c>
      <c r="L1" s="6" t="s">
        <v>22</v>
      </c>
      <c r="M1" s="6" t="s">
        <v>23</v>
      </c>
      <c r="N1" s="6" t="s">
        <v>27</v>
      </c>
    </row>
    <row r="2" spans="1:14" ht="15" thickBot="1" x14ac:dyDescent="0.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" thickBot="1" x14ac:dyDescent="0.4">
      <c r="A3" s="7" t="s">
        <v>30</v>
      </c>
      <c r="B3" s="8"/>
      <c r="C3" s="8">
        <f t="shared" ref="C3:M3" si="0">SUM(C2:C2)</f>
        <v>0</v>
      </c>
      <c r="D3" s="8">
        <f t="shared" si="0"/>
        <v>0</v>
      </c>
      <c r="E3" s="8">
        <f t="shared" si="0"/>
        <v>0</v>
      </c>
      <c r="F3" s="8">
        <f t="shared" si="0"/>
        <v>0</v>
      </c>
      <c r="G3" s="8">
        <f t="shared" si="0"/>
        <v>0</v>
      </c>
      <c r="H3" s="8">
        <f t="shared" si="0"/>
        <v>0</v>
      </c>
      <c r="I3" s="8">
        <f t="shared" si="0"/>
        <v>0</v>
      </c>
      <c r="J3" s="8">
        <f t="shared" si="0"/>
        <v>0</v>
      </c>
      <c r="K3" s="8">
        <f t="shared" si="0"/>
        <v>0</v>
      </c>
      <c r="L3" s="8">
        <f t="shared" si="0"/>
        <v>0</v>
      </c>
      <c r="M3" s="8">
        <f t="shared" si="0"/>
        <v>0</v>
      </c>
      <c r="N3" s="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"/>
  <sheetViews>
    <sheetView topLeftCell="D1" workbookViewId="0">
      <selection activeCell="J10" sqref="J10"/>
    </sheetView>
  </sheetViews>
  <sheetFormatPr baseColWidth="10" defaultRowHeight="14.5" x14ac:dyDescent="0.35"/>
  <cols>
    <col min="1" max="1" width="19.453125" customWidth="1"/>
    <col min="4" max="4" width="15.81640625" customWidth="1"/>
  </cols>
  <sheetData>
    <row r="1" spans="1:14" ht="87" x14ac:dyDescent="0.35">
      <c r="A1" s="4" t="s">
        <v>26</v>
      </c>
      <c r="B1" s="4" t="s">
        <v>25</v>
      </c>
      <c r="C1" s="5" t="s">
        <v>1</v>
      </c>
      <c r="D1" s="4" t="s">
        <v>15</v>
      </c>
      <c r="E1" s="4" t="s">
        <v>17</v>
      </c>
      <c r="F1" s="4" t="s">
        <v>16</v>
      </c>
      <c r="G1" s="4" t="s">
        <v>24</v>
      </c>
      <c r="H1" s="4" t="s">
        <v>21</v>
      </c>
      <c r="I1" s="6" t="s">
        <v>19</v>
      </c>
      <c r="J1" s="6" t="s">
        <v>18</v>
      </c>
      <c r="K1" s="4" t="s">
        <v>31</v>
      </c>
      <c r="L1" s="6" t="s">
        <v>22</v>
      </c>
      <c r="M1" s="6" t="s">
        <v>23</v>
      </c>
      <c r="N1" s="6" t="s">
        <v>27</v>
      </c>
    </row>
    <row r="2" spans="1:14" ht="15" thickBot="1" x14ac:dyDescent="0.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" thickBot="1" x14ac:dyDescent="0.4">
      <c r="A3" s="7" t="s">
        <v>30</v>
      </c>
      <c r="B3" s="8">
        <f t="shared" ref="B3:M3" si="0">SUM(B2:B2)</f>
        <v>0</v>
      </c>
      <c r="C3" s="8">
        <f t="shared" si="0"/>
        <v>0</v>
      </c>
      <c r="D3" s="8">
        <f t="shared" si="0"/>
        <v>0</v>
      </c>
      <c r="E3" s="8">
        <f t="shared" si="0"/>
        <v>0</v>
      </c>
      <c r="F3" s="8">
        <f t="shared" si="0"/>
        <v>0</v>
      </c>
      <c r="G3" s="8">
        <f t="shared" si="0"/>
        <v>0</v>
      </c>
      <c r="H3" s="8">
        <f t="shared" si="0"/>
        <v>0</v>
      </c>
      <c r="I3" s="8">
        <f t="shared" si="0"/>
        <v>0</v>
      </c>
      <c r="J3" s="8">
        <f t="shared" si="0"/>
        <v>0</v>
      </c>
      <c r="K3" s="8">
        <f t="shared" si="0"/>
        <v>0</v>
      </c>
      <c r="L3" s="8">
        <f t="shared" si="0"/>
        <v>0</v>
      </c>
      <c r="M3" s="8">
        <f t="shared" si="0"/>
        <v>0</v>
      </c>
      <c r="N3" s="9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J10" sqref="J10"/>
    </sheetView>
  </sheetViews>
  <sheetFormatPr baseColWidth="10" defaultRowHeight="14.5" x14ac:dyDescent="0.35"/>
  <cols>
    <col min="1" max="1" width="28.81640625" customWidth="1"/>
    <col min="3" max="3" width="12.54296875" customWidth="1"/>
    <col min="7" max="7" width="13" customWidth="1"/>
    <col min="10" max="10" width="12.1796875" customWidth="1"/>
  </cols>
  <sheetData>
    <row r="1" spans="1:10" ht="87" x14ac:dyDescent="0.35">
      <c r="A1" s="4" t="s">
        <v>32</v>
      </c>
      <c r="B1" s="5" t="s">
        <v>1</v>
      </c>
      <c r="C1" s="4" t="s">
        <v>46</v>
      </c>
      <c r="D1" s="4" t="s">
        <v>47</v>
      </c>
      <c r="E1" s="4" t="s">
        <v>49</v>
      </c>
      <c r="F1" s="4" t="s">
        <v>48</v>
      </c>
      <c r="G1" s="4" t="s">
        <v>50</v>
      </c>
      <c r="H1" s="6" t="s">
        <v>34</v>
      </c>
      <c r="I1" s="6" t="s">
        <v>44</v>
      </c>
      <c r="J1" s="6" t="s">
        <v>27</v>
      </c>
    </row>
    <row r="2" spans="1:10" x14ac:dyDescent="0.35">
      <c r="A2" s="12" t="s">
        <v>45</v>
      </c>
      <c r="B2" s="23">
        <v>182</v>
      </c>
      <c r="C2" s="24">
        <v>95</v>
      </c>
      <c r="D2" s="35"/>
      <c r="E2" s="35"/>
      <c r="F2" s="35"/>
      <c r="G2" s="35"/>
      <c r="H2" s="24">
        <v>36</v>
      </c>
      <c r="I2" s="24">
        <v>16.8</v>
      </c>
      <c r="J2" s="26">
        <f>B2-C2-D2-E2-F2-G2-H2-I2</f>
        <v>34.200000000000003</v>
      </c>
    </row>
    <row r="3" spans="1:10" x14ac:dyDescent="0.35">
      <c r="A3" s="12" t="s">
        <v>51</v>
      </c>
      <c r="B3" s="23">
        <v>182</v>
      </c>
      <c r="C3" s="25">
        <v>95</v>
      </c>
      <c r="D3" s="35"/>
      <c r="E3" s="35"/>
      <c r="F3" s="35"/>
      <c r="G3" s="35"/>
      <c r="H3" s="24">
        <v>36</v>
      </c>
      <c r="I3" s="24">
        <v>16.8</v>
      </c>
      <c r="J3" s="26">
        <f t="shared" ref="J3:J9" si="0">B3-C3-D3-E3-F3-G3-H3-I3</f>
        <v>34.200000000000003</v>
      </c>
    </row>
    <row r="4" spans="1:10" x14ac:dyDescent="0.35">
      <c r="A4" s="12" t="s">
        <v>52</v>
      </c>
      <c r="B4" s="23">
        <v>182</v>
      </c>
      <c r="C4" s="25">
        <v>95</v>
      </c>
      <c r="D4" s="36"/>
      <c r="E4" s="36"/>
      <c r="F4" s="35"/>
      <c r="G4" s="35"/>
      <c r="H4" s="24">
        <v>36</v>
      </c>
      <c r="I4" s="24">
        <v>16.8</v>
      </c>
      <c r="J4" s="26">
        <f t="shared" si="0"/>
        <v>34.200000000000003</v>
      </c>
    </row>
    <row r="5" spans="1:10" x14ac:dyDescent="0.35">
      <c r="A5" s="12" t="s">
        <v>53</v>
      </c>
      <c r="B5" s="23">
        <v>420</v>
      </c>
      <c r="C5" s="35"/>
      <c r="D5" s="25">
        <v>249.92</v>
      </c>
      <c r="E5" s="35"/>
      <c r="F5" s="35"/>
      <c r="G5" s="36"/>
      <c r="H5" s="24">
        <v>72</v>
      </c>
      <c r="I5" s="24">
        <v>33.6</v>
      </c>
      <c r="J5" s="26">
        <f t="shared" si="0"/>
        <v>64.480000000000018</v>
      </c>
    </row>
    <row r="6" spans="1:10" x14ac:dyDescent="0.35">
      <c r="A6" s="12" t="s">
        <v>54</v>
      </c>
      <c r="B6" s="23">
        <v>168</v>
      </c>
      <c r="C6" s="35"/>
      <c r="D6" s="35"/>
      <c r="E6" s="25">
        <v>83.3</v>
      </c>
      <c r="F6" s="35"/>
      <c r="G6" s="36"/>
      <c r="H6" s="24">
        <v>36</v>
      </c>
      <c r="I6" s="24">
        <v>16.8</v>
      </c>
      <c r="J6" s="26">
        <f t="shared" si="0"/>
        <v>31.900000000000002</v>
      </c>
    </row>
    <row r="7" spans="1:10" x14ac:dyDescent="0.35">
      <c r="A7" s="27" t="s">
        <v>55</v>
      </c>
      <c r="B7" s="28">
        <v>168</v>
      </c>
      <c r="C7" s="37"/>
      <c r="D7" s="37"/>
      <c r="E7" s="28">
        <v>83.3</v>
      </c>
      <c r="F7" s="37"/>
      <c r="G7" s="37"/>
      <c r="H7" s="28">
        <v>36</v>
      </c>
      <c r="I7" s="29">
        <v>16.8</v>
      </c>
      <c r="J7" s="26">
        <f t="shared" si="0"/>
        <v>31.900000000000002</v>
      </c>
    </row>
    <row r="8" spans="1:10" x14ac:dyDescent="0.35">
      <c r="A8" s="30" t="s">
        <v>56</v>
      </c>
      <c r="B8" s="28">
        <v>186</v>
      </c>
      <c r="C8" s="37"/>
      <c r="D8" s="37"/>
      <c r="E8" s="37"/>
      <c r="F8" s="28">
        <v>97.75</v>
      </c>
      <c r="G8" s="37"/>
      <c r="H8" s="28">
        <v>36</v>
      </c>
      <c r="I8" s="29">
        <v>16.8</v>
      </c>
      <c r="J8" s="26">
        <f t="shared" si="0"/>
        <v>35.450000000000003</v>
      </c>
    </row>
    <row r="9" spans="1:10" x14ac:dyDescent="0.35">
      <c r="A9" s="30" t="s">
        <v>57</v>
      </c>
      <c r="B9" s="28">
        <v>130</v>
      </c>
      <c r="C9" s="37"/>
      <c r="D9" s="37"/>
      <c r="E9" s="37"/>
      <c r="F9" s="37"/>
      <c r="G9" s="28">
        <v>54</v>
      </c>
      <c r="H9" s="28">
        <v>36</v>
      </c>
      <c r="I9" s="29">
        <v>16.8</v>
      </c>
      <c r="J9" s="34">
        <f t="shared" si="0"/>
        <v>23.2</v>
      </c>
    </row>
    <row r="10" spans="1:10" ht="15" thickBot="1" x14ac:dyDescent="0.4">
      <c r="A10" s="31" t="s">
        <v>33</v>
      </c>
      <c r="B10" s="32">
        <f t="shared" ref="B10:J10" si="1">SUM(B2:B9)</f>
        <v>1618</v>
      </c>
      <c r="C10" s="32">
        <f t="shared" si="1"/>
        <v>285</v>
      </c>
      <c r="D10" s="32">
        <f t="shared" si="1"/>
        <v>249.92</v>
      </c>
      <c r="E10" s="32">
        <f t="shared" si="1"/>
        <v>166.6</v>
      </c>
      <c r="F10" s="32">
        <f t="shared" si="1"/>
        <v>97.75</v>
      </c>
      <c r="G10" s="32">
        <f t="shared" si="1"/>
        <v>54</v>
      </c>
      <c r="H10" s="32">
        <f t="shared" si="1"/>
        <v>324</v>
      </c>
      <c r="I10" s="32">
        <f t="shared" si="1"/>
        <v>151.20000000000002</v>
      </c>
      <c r="J10" s="33">
        <f t="shared" si="1"/>
        <v>289.53000000000003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5"/>
  <sheetViews>
    <sheetView zoomScale="60" zoomScaleNormal="60" workbookViewId="0">
      <pane ySplit="1" topLeftCell="A2" activePane="bottomLeft" state="frozen"/>
      <selection pane="bottomLeft" activeCell="I9" sqref="I9"/>
    </sheetView>
  </sheetViews>
  <sheetFormatPr baseColWidth="10" defaultRowHeight="14.5" x14ac:dyDescent="0.35"/>
  <cols>
    <col min="1" max="1" width="24.81640625" customWidth="1"/>
    <col min="2" max="2" width="24.1796875" customWidth="1"/>
    <col min="3" max="5" width="20.81640625" customWidth="1"/>
    <col min="6" max="6" width="23.81640625" customWidth="1"/>
    <col min="7" max="7" width="27.453125" customWidth="1"/>
    <col min="8" max="8" width="26.81640625" customWidth="1"/>
    <col min="9" max="11" width="20.81640625" customWidth="1"/>
  </cols>
  <sheetData>
    <row r="1" spans="1:20" ht="139.5" customHeight="1" x14ac:dyDescent="0.35">
      <c r="A1" s="17" t="s">
        <v>37</v>
      </c>
      <c r="B1" s="18" t="s">
        <v>38</v>
      </c>
      <c r="C1" s="18" t="s">
        <v>39</v>
      </c>
      <c r="D1" s="18" t="s">
        <v>35</v>
      </c>
      <c r="E1" s="18" t="s">
        <v>36</v>
      </c>
      <c r="F1" s="18" t="s">
        <v>40</v>
      </c>
      <c r="G1" s="18" t="s">
        <v>67</v>
      </c>
      <c r="H1" s="18" t="s">
        <v>41</v>
      </c>
      <c r="I1" s="18" t="s">
        <v>42</v>
      </c>
      <c r="J1" s="18" t="s">
        <v>43</v>
      </c>
      <c r="K1" s="18" t="s">
        <v>66</v>
      </c>
      <c r="L1" s="15"/>
      <c r="M1" s="15"/>
      <c r="N1" s="16"/>
      <c r="O1" s="16"/>
      <c r="P1" s="16"/>
      <c r="Q1" s="16"/>
      <c r="R1" s="16"/>
      <c r="S1" s="16"/>
      <c r="T1" s="16"/>
    </row>
    <row r="2" spans="1:20" ht="149.25" customHeight="1" x14ac:dyDescent="0.35">
      <c r="A2" s="19" t="s">
        <v>58</v>
      </c>
      <c r="B2" s="21" t="s">
        <v>71</v>
      </c>
      <c r="C2" s="39" t="s">
        <v>68</v>
      </c>
      <c r="D2" s="21" t="s">
        <v>72</v>
      </c>
      <c r="E2" s="21" t="s">
        <v>77</v>
      </c>
      <c r="F2" s="21" t="s">
        <v>73</v>
      </c>
      <c r="G2" s="20" t="s">
        <v>70</v>
      </c>
      <c r="H2" s="21" t="s">
        <v>94</v>
      </c>
      <c r="I2" s="21" t="s">
        <v>88</v>
      </c>
      <c r="J2" s="21" t="s">
        <v>87</v>
      </c>
      <c r="K2" s="20" t="s">
        <v>129</v>
      </c>
    </row>
    <row r="3" spans="1:20" ht="127.75" customHeight="1" x14ac:dyDescent="0.35">
      <c r="A3" s="19" t="s">
        <v>59</v>
      </c>
      <c r="B3" s="21" t="s">
        <v>83</v>
      </c>
      <c r="C3" s="22"/>
      <c r="D3" s="21" t="s">
        <v>84</v>
      </c>
      <c r="E3" s="21" t="s">
        <v>69</v>
      </c>
      <c r="F3" s="21" t="s">
        <v>86</v>
      </c>
      <c r="G3" s="21" t="s">
        <v>85</v>
      </c>
      <c r="H3" s="21" t="s">
        <v>94</v>
      </c>
      <c r="I3" s="21" t="s">
        <v>80</v>
      </c>
      <c r="J3" s="21" t="s">
        <v>87</v>
      </c>
      <c r="K3" s="20" t="s">
        <v>117</v>
      </c>
    </row>
    <row r="4" spans="1:20" ht="120.75" customHeight="1" x14ac:dyDescent="0.35">
      <c r="A4" s="19" t="s">
        <v>60</v>
      </c>
      <c r="B4" s="21" t="s">
        <v>97</v>
      </c>
      <c r="C4" s="39" t="s">
        <v>98</v>
      </c>
      <c r="D4" s="21" t="s">
        <v>99</v>
      </c>
      <c r="E4" s="21" t="s">
        <v>100</v>
      </c>
      <c r="F4" s="21" t="s">
        <v>101</v>
      </c>
      <c r="G4" s="21" t="s">
        <v>102</v>
      </c>
      <c r="H4" s="21" t="s">
        <v>94</v>
      </c>
      <c r="I4" s="21" t="s">
        <v>103</v>
      </c>
      <c r="J4" s="21" t="s">
        <v>87</v>
      </c>
      <c r="K4" s="20" t="s">
        <v>126</v>
      </c>
    </row>
    <row r="5" spans="1:20" ht="102" customHeight="1" x14ac:dyDescent="0.35">
      <c r="A5" s="19" t="s">
        <v>61</v>
      </c>
      <c r="B5" s="21" t="s">
        <v>112</v>
      </c>
      <c r="C5" s="39" t="s">
        <v>111</v>
      </c>
      <c r="D5" s="21" t="s">
        <v>113</v>
      </c>
      <c r="E5" s="21" t="s">
        <v>114</v>
      </c>
      <c r="F5" s="21" t="s">
        <v>115</v>
      </c>
      <c r="G5" s="21" t="s">
        <v>116</v>
      </c>
      <c r="H5" s="21" t="s">
        <v>94</v>
      </c>
      <c r="I5" s="21" t="s">
        <v>80</v>
      </c>
      <c r="J5" s="21" t="s">
        <v>87</v>
      </c>
      <c r="K5" s="20" t="s">
        <v>125</v>
      </c>
    </row>
    <row r="6" spans="1:20" ht="129.75" customHeight="1" x14ac:dyDescent="0.35">
      <c r="A6" s="19" t="s">
        <v>62</v>
      </c>
      <c r="B6" s="21" t="s">
        <v>75</v>
      </c>
      <c r="C6" s="21" t="s">
        <v>74</v>
      </c>
      <c r="D6" s="21" t="s">
        <v>76</v>
      </c>
      <c r="E6" s="21" t="s">
        <v>78</v>
      </c>
      <c r="F6" s="21" t="s">
        <v>79</v>
      </c>
      <c r="G6" s="21" t="s">
        <v>82</v>
      </c>
      <c r="H6" s="21" t="s">
        <v>94</v>
      </c>
      <c r="I6" s="21" t="s">
        <v>80</v>
      </c>
      <c r="J6" s="21" t="s">
        <v>81</v>
      </c>
      <c r="K6" s="20" t="s">
        <v>127</v>
      </c>
    </row>
    <row r="7" spans="1:20" ht="100.25" customHeight="1" x14ac:dyDescent="0.35">
      <c r="A7" s="19" t="s">
        <v>64</v>
      </c>
      <c r="B7" s="20" t="s">
        <v>118</v>
      </c>
      <c r="C7" s="20" t="s">
        <v>119</v>
      </c>
      <c r="D7" s="20" t="s">
        <v>120</v>
      </c>
      <c r="E7" s="20" t="s">
        <v>121</v>
      </c>
      <c r="F7" s="20" t="s">
        <v>122</v>
      </c>
      <c r="G7" s="20" t="s">
        <v>123</v>
      </c>
      <c r="H7" s="20" t="s">
        <v>94</v>
      </c>
      <c r="I7" s="20" t="s">
        <v>124</v>
      </c>
      <c r="J7" s="20" t="s">
        <v>87</v>
      </c>
      <c r="K7" s="20" t="s">
        <v>128</v>
      </c>
    </row>
    <row r="8" spans="1:20" ht="74.25" customHeight="1" x14ac:dyDescent="0.35">
      <c r="A8" s="19" t="s">
        <v>63</v>
      </c>
      <c r="B8" s="21" t="s">
        <v>104</v>
      </c>
      <c r="C8" s="21" t="s">
        <v>105</v>
      </c>
      <c r="D8" s="21" t="s">
        <v>106</v>
      </c>
      <c r="E8" s="21" t="s">
        <v>107</v>
      </c>
      <c r="F8" s="21" t="s">
        <v>108</v>
      </c>
      <c r="G8" s="21" t="s">
        <v>109</v>
      </c>
      <c r="H8" s="21" t="s">
        <v>94</v>
      </c>
      <c r="I8" s="21" t="s">
        <v>80</v>
      </c>
      <c r="J8" s="21" t="s">
        <v>87</v>
      </c>
      <c r="K8" s="21" t="s">
        <v>110</v>
      </c>
    </row>
    <row r="9" spans="1:20" ht="170.25" customHeight="1" x14ac:dyDescent="0.35">
      <c r="A9" s="38" t="s">
        <v>65</v>
      </c>
      <c r="B9" s="21" t="s">
        <v>89</v>
      </c>
      <c r="C9" s="21" t="s">
        <v>90</v>
      </c>
      <c r="D9" s="21" t="s">
        <v>91</v>
      </c>
      <c r="E9" s="21" t="s">
        <v>78</v>
      </c>
      <c r="F9" s="21" t="s">
        <v>92</v>
      </c>
      <c r="G9" s="21" t="s">
        <v>93</v>
      </c>
      <c r="H9" s="21" t="s">
        <v>94</v>
      </c>
      <c r="I9" s="21" t="s">
        <v>95</v>
      </c>
      <c r="J9" s="21" t="s">
        <v>81</v>
      </c>
      <c r="K9" s="21" t="s">
        <v>96</v>
      </c>
    </row>
    <row r="10" spans="1:20" x14ac:dyDescent="0.3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</row>
    <row r="11" spans="1:20" x14ac:dyDescent="0.3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</row>
    <row r="12" spans="1:20" x14ac:dyDescent="0.3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</row>
    <row r="13" spans="1:20" x14ac:dyDescent="0.3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</row>
    <row r="14" spans="1:20" x14ac:dyDescent="0.3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</row>
    <row r="15" spans="1:20" x14ac:dyDescent="0.3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</row>
    <row r="16" spans="1:20" x14ac:dyDescent="0.3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</row>
    <row r="17" spans="1:11" x14ac:dyDescent="0.3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</row>
    <row r="18" spans="1:11" x14ac:dyDescent="0.3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</row>
    <row r="19" spans="1:11" x14ac:dyDescent="0.3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</row>
    <row r="20" spans="1:11" x14ac:dyDescent="0.3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</row>
    <row r="21" spans="1:11" x14ac:dyDescent="0.3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</row>
    <row r="22" spans="1:11" x14ac:dyDescent="0.3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</row>
    <row r="23" spans="1:11" x14ac:dyDescent="0.3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</row>
    <row r="24" spans="1:11" x14ac:dyDescent="0.3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</row>
    <row r="25" spans="1:11" x14ac:dyDescent="0.3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</row>
    <row r="26" spans="1:11" x14ac:dyDescent="0.3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</row>
    <row r="27" spans="1:11" x14ac:dyDescent="0.3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</row>
    <row r="28" spans="1:11" x14ac:dyDescent="0.3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</row>
    <row r="29" spans="1:11" x14ac:dyDescent="0.3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</row>
    <row r="30" spans="1:11" x14ac:dyDescent="0.3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</row>
    <row r="31" spans="1:11" x14ac:dyDescent="0.3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</row>
    <row r="32" spans="1:11" x14ac:dyDescent="0.3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</row>
    <row r="33" spans="1:11" x14ac:dyDescent="0.3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</row>
    <row r="34" spans="1:11" x14ac:dyDescent="0.3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</row>
    <row r="35" spans="1:11" x14ac:dyDescent="0.3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</row>
    <row r="36" spans="1:11" x14ac:dyDescent="0.3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</row>
    <row r="37" spans="1:11" x14ac:dyDescent="0.3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</row>
    <row r="38" spans="1:11" x14ac:dyDescent="0.3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</row>
    <row r="39" spans="1:11" x14ac:dyDescent="0.3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 x14ac:dyDescent="0.3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x14ac:dyDescent="0.3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</row>
    <row r="42" spans="1:11" x14ac:dyDescent="0.3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</row>
    <row r="43" spans="1:11" x14ac:dyDescent="0.3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 x14ac:dyDescent="0.3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</row>
    <row r="45" spans="1:11" x14ac:dyDescent="0.3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</row>
    <row r="46" spans="1:11" x14ac:dyDescent="0.3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</row>
    <row r="47" spans="1:11" x14ac:dyDescent="0.3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</row>
    <row r="48" spans="1:11" x14ac:dyDescent="0.3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</row>
    <row r="49" spans="1:11" x14ac:dyDescent="0.3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</row>
    <row r="50" spans="1:11" x14ac:dyDescent="0.3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</row>
    <row r="51" spans="1:11" x14ac:dyDescent="0.3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</row>
    <row r="52" spans="1:11" x14ac:dyDescent="0.3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</row>
    <row r="53" spans="1:11" x14ac:dyDescent="0.3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</row>
    <row r="54" spans="1:11" x14ac:dyDescent="0.3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</row>
    <row r="55" spans="1:11" x14ac:dyDescent="0.3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</row>
    <row r="56" spans="1:11" x14ac:dyDescent="0.3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</row>
    <row r="57" spans="1:11" x14ac:dyDescent="0.3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</row>
    <row r="58" spans="1:11" x14ac:dyDescent="0.3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</row>
    <row r="59" spans="1:11" x14ac:dyDescent="0.3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</row>
    <row r="60" spans="1:11" x14ac:dyDescent="0.3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</row>
    <row r="61" spans="1:11" x14ac:dyDescent="0.3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</row>
    <row r="62" spans="1:11" x14ac:dyDescent="0.3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</row>
    <row r="63" spans="1:11" x14ac:dyDescent="0.3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</row>
    <row r="64" spans="1:11" x14ac:dyDescent="0.3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</row>
    <row r="65" spans="1:11" x14ac:dyDescent="0.3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</row>
    <row r="66" spans="1:11" x14ac:dyDescent="0.3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</row>
    <row r="67" spans="1:11" x14ac:dyDescent="0.3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</row>
    <row r="68" spans="1:11" x14ac:dyDescent="0.3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</row>
    <row r="69" spans="1:11" x14ac:dyDescent="0.3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</row>
    <row r="70" spans="1:11" x14ac:dyDescent="0.3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</row>
    <row r="71" spans="1:11" x14ac:dyDescent="0.3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</row>
    <row r="72" spans="1:11" x14ac:dyDescent="0.3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</row>
    <row r="73" spans="1:11" x14ac:dyDescent="0.3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</row>
    <row r="74" spans="1:11" x14ac:dyDescent="0.3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</row>
    <row r="75" spans="1:11" x14ac:dyDescent="0.3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</row>
    <row r="76" spans="1:11" x14ac:dyDescent="0.3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</row>
    <row r="77" spans="1:11" x14ac:dyDescent="0.3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</row>
    <row r="78" spans="1:11" x14ac:dyDescent="0.3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</row>
    <row r="79" spans="1:11" x14ac:dyDescent="0.3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</row>
    <row r="80" spans="1:11" x14ac:dyDescent="0.3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</row>
    <row r="81" spans="1:11" x14ac:dyDescent="0.3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</row>
    <row r="82" spans="1:11" x14ac:dyDescent="0.3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</row>
    <row r="83" spans="1:11" x14ac:dyDescent="0.3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</row>
    <row r="84" spans="1:11" x14ac:dyDescent="0.3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</row>
    <row r="85" spans="1:11" x14ac:dyDescent="0.3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</row>
    <row r="86" spans="1:11" x14ac:dyDescent="0.3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</row>
    <row r="87" spans="1:11" x14ac:dyDescent="0.3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</row>
    <row r="88" spans="1:11" x14ac:dyDescent="0.3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</row>
    <row r="89" spans="1:11" x14ac:dyDescent="0.3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</row>
    <row r="90" spans="1:11" x14ac:dyDescent="0.3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</row>
    <row r="91" spans="1:11" x14ac:dyDescent="0.3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</row>
    <row r="92" spans="1:11" x14ac:dyDescent="0.3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</row>
    <row r="93" spans="1:11" x14ac:dyDescent="0.3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</row>
    <row r="94" spans="1:11" x14ac:dyDescent="0.3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</row>
    <row r="95" spans="1:11" x14ac:dyDescent="0.3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</row>
    <row r="96" spans="1:11" x14ac:dyDescent="0.3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</row>
    <row r="97" spans="1:11" x14ac:dyDescent="0.3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</row>
    <row r="98" spans="1:11" x14ac:dyDescent="0.3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</row>
    <row r="99" spans="1:11" x14ac:dyDescent="0.3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</row>
    <row r="100" spans="1:11" x14ac:dyDescent="0.3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</row>
    <row r="101" spans="1:11" x14ac:dyDescent="0.3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</row>
    <row r="102" spans="1:11" x14ac:dyDescent="0.3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</row>
    <row r="103" spans="1:11" x14ac:dyDescent="0.3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</row>
    <row r="104" spans="1:11" x14ac:dyDescent="0.3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</row>
    <row r="105" spans="1:11" x14ac:dyDescent="0.3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</row>
    <row r="106" spans="1:11" x14ac:dyDescent="0.3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</row>
    <row r="107" spans="1:11" x14ac:dyDescent="0.3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</row>
    <row r="108" spans="1:11" x14ac:dyDescent="0.3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</row>
    <row r="109" spans="1:11" x14ac:dyDescent="0.3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</row>
    <row r="110" spans="1:11" x14ac:dyDescent="0.3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</row>
    <row r="111" spans="1:11" x14ac:dyDescent="0.3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</row>
    <row r="112" spans="1:11" x14ac:dyDescent="0.3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</row>
    <row r="113" spans="1:11" x14ac:dyDescent="0.3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</row>
    <row r="114" spans="1:11" x14ac:dyDescent="0.3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</row>
    <row r="115" spans="1:11" x14ac:dyDescent="0.3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</row>
    <row r="116" spans="1:11" x14ac:dyDescent="0.3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</row>
    <row r="117" spans="1:11" x14ac:dyDescent="0.3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</row>
    <row r="118" spans="1:11" x14ac:dyDescent="0.3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</row>
    <row r="119" spans="1:11" x14ac:dyDescent="0.3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</row>
    <row r="120" spans="1:11" x14ac:dyDescent="0.3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</row>
    <row r="121" spans="1:11" x14ac:dyDescent="0.3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</row>
    <row r="122" spans="1:11" x14ac:dyDescent="0.3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</row>
    <row r="123" spans="1:11" x14ac:dyDescent="0.3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</row>
    <row r="124" spans="1:11" x14ac:dyDescent="0.3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</row>
    <row r="125" spans="1:11" x14ac:dyDescent="0.3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</row>
    <row r="126" spans="1:11" x14ac:dyDescent="0.3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</row>
    <row r="127" spans="1:11" x14ac:dyDescent="0.3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</row>
    <row r="128" spans="1:11" x14ac:dyDescent="0.3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</row>
    <row r="129" spans="1:11" x14ac:dyDescent="0.3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</row>
    <row r="130" spans="1:11" x14ac:dyDescent="0.3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</row>
    <row r="131" spans="1:11" x14ac:dyDescent="0.3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</row>
    <row r="132" spans="1:11" x14ac:dyDescent="0.3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</row>
    <row r="133" spans="1:11" x14ac:dyDescent="0.3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</row>
    <row r="134" spans="1:11" x14ac:dyDescent="0.3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</row>
    <row r="135" spans="1:11" x14ac:dyDescent="0.3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</row>
    <row r="136" spans="1:11" x14ac:dyDescent="0.3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</row>
    <row r="137" spans="1:11" x14ac:dyDescent="0.3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</row>
    <row r="138" spans="1:11" x14ac:dyDescent="0.3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</row>
    <row r="139" spans="1:11" x14ac:dyDescent="0.3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</row>
    <row r="140" spans="1:11" x14ac:dyDescent="0.3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</row>
    <row r="141" spans="1:11" x14ac:dyDescent="0.3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</row>
    <row r="142" spans="1:11" x14ac:dyDescent="0.3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</row>
    <row r="143" spans="1:11" x14ac:dyDescent="0.3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</row>
    <row r="144" spans="1:11" x14ac:dyDescent="0.3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</row>
    <row r="145" spans="1:11" x14ac:dyDescent="0.3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</row>
    <row r="146" spans="1:11" x14ac:dyDescent="0.3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</row>
    <row r="147" spans="1:11" x14ac:dyDescent="0.3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</row>
    <row r="148" spans="1:11" x14ac:dyDescent="0.3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</row>
    <row r="149" spans="1:11" x14ac:dyDescent="0.3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</row>
    <row r="150" spans="1:11" x14ac:dyDescent="0.3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</row>
    <row r="151" spans="1:11" x14ac:dyDescent="0.3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</row>
    <row r="152" spans="1:11" x14ac:dyDescent="0.3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</row>
    <row r="153" spans="1:11" x14ac:dyDescent="0.3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</row>
    <row r="154" spans="1:11" x14ac:dyDescent="0.3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</row>
    <row r="155" spans="1:11" x14ac:dyDescent="0.3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</row>
    <row r="156" spans="1:11" x14ac:dyDescent="0.3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</row>
    <row r="157" spans="1:11" x14ac:dyDescent="0.3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</row>
    <row r="158" spans="1:11" x14ac:dyDescent="0.3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</row>
    <row r="159" spans="1:11" x14ac:dyDescent="0.3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</row>
    <row r="160" spans="1:11" x14ac:dyDescent="0.3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</row>
    <row r="161" spans="1:11" x14ac:dyDescent="0.3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</row>
    <row r="162" spans="1:11" x14ac:dyDescent="0.3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</row>
    <row r="163" spans="1:11" x14ac:dyDescent="0.3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</row>
    <row r="164" spans="1:11" x14ac:dyDescent="0.3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</row>
    <row r="165" spans="1:11" x14ac:dyDescent="0.3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</row>
    <row r="166" spans="1:11" x14ac:dyDescent="0.3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</row>
    <row r="167" spans="1:11" x14ac:dyDescent="0.3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</row>
    <row r="168" spans="1:11" x14ac:dyDescent="0.3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</row>
    <row r="169" spans="1:11" x14ac:dyDescent="0.35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</row>
    <row r="170" spans="1:11" x14ac:dyDescent="0.3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</row>
    <row r="171" spans="1:11" x14ac:dyDescent="0.3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</row>
    <row r="172" spans="1:11" x14ac:dyDescent="0.3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</row>
    <row r="173" spans="1:11" x14ac:dyDescent="0.3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</row>
    <row r="174" spans="1:11" x14ac:dyDescent="0.3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</row>
    <row r="175" spans="1:11" x14ac:dyDescent="0.3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</row>
  </sheetData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Général</vt:lpstr>
      <vt:lpstr>Janvier 2013</vt:lpstr>
      <vt:lpstr>Février 2013</vt:lpstr>
      <vt:lpstr>Mars 2013</vt:lpstr>
      <vt:lpstr>Bilan Financier 2014</vt:lpstr>
      <vt:lpstr>Appréciation des clients 2014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Accueil</dc:creator>
  <cp:lastModifiedBy>utilisateur</cp:lastModifiedBy>
  <cp:lastPrinted>2014-10-10T12:55:05Z</cp:lastPrinted>
  <dcterms:created xsi:type="dcterms:W3CDTF">2013-07-09T09:10:44Z</dcterms:created>
  <dcterms:modified xsi:type="dcterms:W3CDTF">2014-10-20T11:38:58Z</dcterms:modified>
</cp:coreProperties>
</file>